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SRVFILE\Dati_New\CARTELLE PERSONALI\ATTIVI\R.SBRACCIA\Documenti\GARE\AVCP\"/>
    </mc:Choice>
  </mc:AlternateContent>
  <xr:revisionPtr revIDLastSave="0" documentId="13_ncr:1_{99846641-396C-4BE9-9D6A-4B8F0682E84A}" xr6:coauthVersionLast="47" xr6:coauthVersionMax="47" xr10:uidLastSave="{00000000-0000-0000-0000-000000000000}"/>
  <bookViews>
    <workbookView xWindow="5940" yWindow="1470" windowWidth="29100" windowHeight="14625" xr2:uid="{00000000-000D-0000-FFFF-FFFF00000000}"/>
  </bookViews>
  <sheets>
    <sheet name="2022" sheetId="1" r:id="rId1"/>
  </sheets>
  <calcPr calcId="191029"/>
</workbook>
</file>

<file path=xl/calcChain.xml><?xml version="1.0" encoding="utf-8"?>
<calcChain xmlns="http://schemas.openxmlformats.org/spreadsheetml/2006/main">
  <c r="K3" i="1" l="1"/>
  <c r="K39" i="1"/>
  <c r="K38" i="1"/>
  <c r="K42" i="1"/>
  <c r="K30" i="1"/>
  <c r="K26" i="1"/>
</calcChain>
</file>

<file path=xl/sharedStrings.xml><?xml version="1.0" encoding="utf-8"?>
<sst xmlns="http://schemas.openxmlformats.org/spreadsheetml/2006/main" count="271" uniqueCount="151">
  <si>
    <t>STRUTTURA PROPONENTE</t>
  </si>
  <si>
    <t>P.IVA PROPONENTE</t>
  </si>
  <si>
    <t>N. CIG</t>
  </si>
  <si>
    <t>PROCEDURA SCELTA CONTRAENTE</t>
  </si>
  <si>
    <t>OGGETTO BANDO</t>
  </si>
  <si>
    <t>ELENCO OPERATORI INVITATI</t>
  </si>
  <si>
    <t>AGGIUDICATARIO</t>
  </si>
  <si>
    <t>IMPORTO</t>
  </si>
  <si>
    <t>DATA INIZIO</t>
  </si>
  <si>
    <t>DATA ULTIMAZIONE</t>
  </si>
  <si>
    <t>SOMME LIQUIDATE</t>
  </si>
  <si>
    <t>START S.p.A.</t>
  </si>
  <si>
    <t>01598350443</t>
  </si>
  <si>
    <t>23-AFFIDAMENTO IN ECONOMIA - AFFIDAMENTO DIRETTO</t>
  </si>
  <si>
    <t>Affidamento regolazione dati di analisi impianto metano</t>
  </si>
  <si>
    <t>Fornitura di n. 6+2 autobus classe II Normal Floor a gasolio lunghezza 10-11 m</t>
  </si>
  <si>
    <t>Fornitura e montaggio di pneumatici</t>
  </si>
  <si>
    <t>Canone sistema informatico Digital PA</t>
  </si>
  <si>
    <t>lavori di carrozzeria</t>
  </si>
  <si>
    <t>ZA8351C1C3</t>
  </si>
  <si>
    <t>Cerificazione valvole  technical</t>
  </si>
  <si>
    <t>ZA63809956</t>
  </si>
  <si>
    <t>Z6D395DD39</t>
  </si>
  <si>
    <t>Contratto per progettazione, realizzazione e modernizzazione del sistema rifornimento gas metano</t>
  </si>
  <si>
    <t>ZBD3924E5C</t>
  </si>
  <si>
    <t>ZD6390F908</t>
  </si>
  <si>
    <t>Manutenzione straordinaria Citaro EX951HE</t>
  </si>
  <si>
    <t>ZD038FECBA</t>
  </si>
  <si>
    <t>Intervento di manutenzione straordinaria su impianto elettrico deposito SBT</t>
  </si>
  <si>
    <t>07.12.2022</t>
  </si>
  <si>
    <t>ZC538FECB4</t>
  </si>
  <si>
    <t>Z5F38FECAA</t>
  </si>
  <si>
    <t>Fornitura ed installazione di elettropompa per antincendio deposito SBT</t>
  </si>
  <si>
    <t>Z4238F7FDC</t>
  </si>
  <si>
    <t>Formazione su Programma Gestionale Paghe</t>
  </si>
  <si>
    <t>06.12.2022</t>
  </si>
  <si>
    <t>ZC138B5CDE</t>
  </si>
  <si>
    <t>22.11.2022</t>
  </si>
  <si>
    <t>Z16389514A</t>
  </si>
  <si>
    <t>Fornitura e montaggio arredi</t>
  </si>
  <si>
    <t>14.11.2022</t>
  </si>
  <si>
    <t>06.10.2022</t>
  </si>
  <si>
    <t>Z8038098E6</t>
  </si>
  <si>
    <t>Fornitura massa vestiaria invernale</t>
  </si>
  <si>
    <t>Z24380087C</t>
  </si>
  <si>
    <t>Proroga copertura assicurativa All Risk fotovoltaico</t>
  </si>
  <si>
    <t>04.10.2022</t>
  </si>
  <si>
    <t>ZE63767B85</t>
  </si>
  <si>
    <t>Fornitura e montaggio di adesivi per bus</t>
  </si>
  <si>
    <t>04.08.2022</t>
  </si>
  <si>
    <t>ZC53767B73</t>
  </si>
  <si>
    <t>Fornitura ed Installazione urgente di climatizzatore per CED</t>
  </si>
  <si>
    <t>Z3E37634BF</t>
  </si>
  <si>
    <t>03.08.2022</t>
  </si>
  <si>
    <t>ZE03704E5E</t>
  </si>
  <si>
    <t>Fornitura di lavoro interinale</t>
  </si>
  <si>
    <t>01.07.2022</t>
  </si>
  <si>
    <t>Z2C36D37A3</t>
  </si>
  <si>
    <t>manutenzione straordinaria di carrozzeria</t>
  </si>
  <si>
    <t>16.06.2022</t>
  </si>
  <si>
    <t>ZAC36B76C4</t>
  </si>
  <si>
    <t>08.06.2022</t>
  </si>
  <si>
    <t>Z8F36658E3</t>
  </si>
  <si>
    <t>Fornitura gas FREON</t>
  </si>
  <si>
    <t>12.05.2022</t>
  </si>
  <si>
    <t>06.05.2022</t>
  </si>
  <si>
    <t>Z0C364D692</t>
  </si>
  <si>
    <t>Fornitura massa vestiaria estiva</t>
  </si>
  <si>
    <t>Z96363552F</t>
  </si>
  <si>
    <t>Fornitura e montaggio cartelli adesivi bus</t>
  </si>
  <si>
    <t>02.05.2022</t>
  </si>
  <si>
    <t>ZCD362F246</t>
  </si>
  <si>
    <t>Stipula polizza RCT/O</t>
  </si>
  <si>
    <t>29.04.2022</t>
  </si>
  <si>
    <t>Z0F362F20C</t>
  </si>
  <si>
    <t>Stipula polizza All Risk</t>
  </si>
  <si>
    <t>Z83361571F</t>
  </si>
  <si>
    <t>Fornitura ed istallazione di server per potenziamento CED</t>
  </si>
  <si>
    <t>21.04.2022</t>
  </si>
  <si>
    <t>Z833615624</t>
  </si>
  <si>
    <t>Fornitura bombole gas FREON</t>
  </si>
  <si>
    <t>Z1E3614A9B</t>
  </si>
  <si>
    <t>Fornitura massa vestiaria</t>
  </si>
  <si>
    <t>20.04.2022</t>
  </si>
  <si>
    <t>Z6935F4877</t>
  </si>
  <si>
    <t>08.04.2022</t>
  </si>
  <si>
    <t>Z9A35F110A</t>
  </si>
  <si>
    <t>Polizza assicurativa D&amp;O 2022</t>
  </si>
  <si>
    <t>Z9F35F106D</t>
  </si>
  <si>
    <t>Polizza assicurativa COVID 2022</t>
  </si>
  <si>
    <t>Z9B3530B9E</t>
  </si>
  <si>
    <t>11.02.2022</t>
  </si>
  <si>
    <t>ZE03530B96</t>
  </si>
  <si>
    <t>Fornitura di mascherine FFP2</t>
  </si>
  <si>
    <t>ZFA34E1FD4</t>
  </si>
  <si>
    <t>Affidamento lavori di carrozzeria</t>
  </si>
  <si>
    <t>20.01.2022</t>
  </si>
  <si>
    <t>   93879773B3</t>
  </si>
  <si>
    <t>Fornitura di 2 + 4 autobus di classe I a gasolio di lunghezza tra 10,01 e 11,00 m</t>
  </si>
  <si>
    <t>   9420937327</t>
  </si>
  <si>
    <t>Fornitura di n. 2 + 2 autobus elettrici di classe I o II lunghezza 7,31 - 8,30</t>
  </si>
  <si>
    <t>   94658087DE</t>
  </si>
  <si>
    <t>Affidamento servizi per la copertura assicurativa RCA</t>
  </si>
  <si>
    <t>   9512576A0A</t>
  </si>
  <si>
    <t>Fornitura ed istallazione Impianto fotovoltaico</t>
  </si>
  <si>
    <t>   9582749EA0</t>
  </si>
  <si>
    <t>Fornitura e posa in opera sistema di accumulo per impianto fotovoltaico</t>
  </si>
  <si>
    <t>   9057634408</t>
  </si>
  <si>
    <t>   9066195CC8</t>
  </si>
  <si>
    <t>Fornitura di n. 2 + 2 autobus di classe I a gasolio lunghezza 7,70 - 8,30</t>
  </si>
  <si>
    <t>   9219909D96</t>
  </si>
  <si>
    <t>Fornitura di n. 7+3 autobus classe II Low Entry a gasolio lunghezza 12,31-13,30 m</t>
  </si>
  <si>
    <t>   93233786EA</t>
  </si>
  <si>
    <t>Fornitura di n. 1 + 1 autobus classe I in pronta consegna</t>
  </si>
  <si>
    <t>   9323388F28</t>
  </si>
  <si>
    <t>Fornitura di n. 1 + 1 autobus classe II in pronta consegna</t>
  </si>
  <si>
    <t>21-PROCEDURA RISTRETTA DERIVANTE DA AVVISI CON CUI SI INDICE LA GARA</t>
  </si>
  <si>
    <t>TABELLA RIASSUNTIVA AFFIDAMENTI, SERVIZI E FORNITURE START S.P.A. 2022</t>
  </si>
  <si>
    <t>Verifica metrica in autonomia in qualità di ispettore di laboratorio accreditato ai sensi del DM93/17</t>
  </si>
  <si>
    <t>ZA03573F8F</t>
  </si>
  <si>
    <t>Z77351C14D</t>
  </si>
  <si>
    <t>Maresca &amp; Fiorentino Spa Via M.E.Lepido, 6  P.Iva 00310940374 - 40132 Bologna (Bo); Man Truck &amp; Bus Italia Spa  Via Monte Baldo, 14H P.I. 05942720961- 37062 Verona (Vr); Evobus Italia Spa Via Togliatti, 7/11 -Pi 008 7331 0361  41030 Sorbara (No); Italscania Via ;Officine Mirandola Via Vittorio Veneto,66 Pi 00874590235 - 37053 Cerea (Vr); Solaris Italia Srl Via Di Settebagni, 390 Pi 09032281009 - 00139 Roma; Irizar Italia Srl Via Michele Rosa, 51 Pi 01267530416 47865 San Leo (Rm); Italscania Spa Via Dispini, 21 38121 Oi 01632920227 Trento (Tn); Iia Spa Piazzale Delle Belle Arti, Pi 13098511002 20196 Roma</t>
  </si>
  <si>
    <t>Maresca &amp; Fiorentino Spa Via M.E.Lepido, 6  P.Iva 00310940374 - 40132 Bologna (Bo); Man Truck &amp; Bus Italia Spa  Via Monte Baldo, 14H P.I. 05942720961- 37062 Verona (Vr); Evobus Italia Spa Via Togliatti, 7/11 -Pi 008 7331 0361  41030 Sorbara (No);Officine Mirandola Via Vittorio Veneto,66 Pi 00874590235 - 37053 Cerea (Vr); Solaris Italia Srl Via Di Settebagni, 390 Pi 09032281009 - 00139 Roma; Irizar Italia Srl Via Michele Rosa, 51 Pi 01267530416 47865 San Leo (Rm); Italscania Spa Via Dispini, 21 38121 Oi 01632920227 Trento (Tn); Iia Spa Piazzale Delle Belle Arti, Pi 13098511002 20196 Roma; Van Hool Nv P.I. Be0404060032 Via Bernard Van Hoolstraat, 58 – Lier (Koningshooikt) - Belgio; Carind International S.R.L. P.I. 03323100549 Via Iii Settembre, Snc – 06049 Spoleto (Pg)</t>
  </si>
  <si>
    <t>Carind International S.R.L. P.I. 03323100549 Via Iii Settembre, Snc – 06049 Spoleto (Pg)</t>
  </si>
  <si>
    <t>Maresca &amp; Fiorentino Spa Via M.E.Lepido, 6  P.Iva 00310940374 - 40132 Bologna (Bo)</t>
  </si>
  <si>
    <t xml:space="preserve"> Man Truck &amp; Bus Italia Spa  Via Monte Baldo, 14H P.I. 05942720961- 37062 Verona (Vr)</t>
  </si>
  <si>
    <t xml:space="preserve">Maresca &amp; Fiorentino Spa Via M.E.Lepido, 6  P.Iva 00310940374 - 40132 Bologna (Bo); </t>
  </si>
  <si>
    <t>Co.Me.Ca Srl Zona Art.Le Piani Di Lanciano Pioraco (Mc) P.I.00419530431</t>
  </si>
  <si>
    <t>Bridger Srl P.I. 02336520446 Via Xxiv Maggio 5, 63100 Ascoli Piceno</t>
  </si>
  <si>
    <t>Rifer Gomme Srl - P.Iva 00732440441 - Via Campiglione, 21/B-21/C - 63023 Fermo (Fm)</t>
  </si>
  <si>
    <t>Euro Diesel Service Srl P.I. 01456330420 Via Crlo Max Snc 60035 Jesi Ancona</t>
  </si>
  <si>
    <t>Impianti Elettrici Paoletti L. Snc P.I. 02200600449 Via Salaria Inferiore 15C 63079 Colli Del Tronto (Ap)</t>
  </si>
  <si>
    <t>Autocarrozzeria La Torre - P.Iva 01003320445 - Via Copernico, 47 - 63030 Acquaviva Picena (Ap)</t>
  </si>
  <si>
    <t>I.P.I. Srl P.I. 01839250444 Via Xxiv Maggio,44 73076 Monteprandone (Ap)</t>
  </si>
  <si>
    <t>Inaz Srl P.I. 05026960962 Via Monza, 268  20128 Milano</t>
  </si>
  <si>
    <t>Digital Pa - P.Iva 03553050927 - Via S.Tommaso D'Aquino, 18A - 09121 Cagliari (Ca)</t>
  </si>
  <si>
    <t>Arca Rossa Srl Via Tevere 64020 Castelnuovo Vomano (Te)</t>
  </si>
  <si>
    <t>Modit Group Srl P.I.  07722940018 C.So Savona,6 10024 Moncalieri (Sa)</t>
  </si>
  <si>
    <t>Marsh Spa - P.Iva 01699520159 - Viale Bodio, 33 - 20158 Milano (Mi)</t>
  </si>
  <si>
    <t>Videografica Studio Srl P.I. It01519490443 Via Dell'Industria,12 63076 Monteprandone (Ap)</t>
  </si>
  <si>
    <t>D'Isidoro Service Srl - P.Iva 01790080673 - Via Piane Della Nocella, 80 - 64012 Campli (Te)</t>
  </si>
  <si>
    <t>Adecco Italia Spa P.I. 10539160969 Via Tolmezzo,15 20132 Milano</t>
  </si>
  <si>
    <t>3Effe Group Srl P.I.  02221800424 Via Albertini,36 60131 Ancona</t>
  </si>
  <si>
    <t>Max Promo Di Conese N. P.I. 02226020440 Via Della Conca,8 63100 Ascoli Piceno</t>
  </si>
  <si>
    <t>Teknonet Srl - P.Iva 01833600446 - Via Dell'Industria, 73 - 63076 Monteprandone (Ap)</t>
  </si>
  <si>
    <t>Italia Distribuzione Import Sas P.I. 02125660668 C.So Federico Ii, 36 67100 L'Aquila</t>
  </si>
  <si>
    <t>Le Assicurazioni Di Roma – Mutua Assicuratrice Romana P.I. 00960361004 Via Lungotevere V. Gassman N. 22/24 – 00146 Roma (Rm)</t>
  </si>
  <si>
    <t>Energy Boost Srl P.I. 02097900449 Via Dino Angelini, 62B/64 63100 Ascoli Piceno</t>
  </si>
  <si>
    <t>F.B. Impianti Di  Bruni Gianfranco &amp; C. P.I. 01717590440 Via Togliatti N. 1 63049 Roccafluvione (Ap)</t>
  </si>
  <si>
    <t>Industria Italiana Autobus Spa</t>
  </si>
  <si>
    <t>Officina Meccanica Triestina  p.iva 00929240448 Zona Ind.le Marino del Tronto 63100 Ascoli Piceno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</si>
</sst>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410]\ * #,##0.00_-;\-[$€-410]\ * #,##0.00_-;_-[$€-410]\ * &quot;-&quot;??_-;_-@_-"/>
    <numFmt numFmtId="165" formatCode="[$-410]General"/>
    <numFmt numFmtId="166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Border="0" applyProtection="0"/>
    <xf numFmtId="165" fontId="5" fillId="0" borderId="0" applyBorder="0" applyProtection="0"/>
    <xf numFmtId="0" fontId="7" fillId="0" borderId="0">
      <alignment vertical="top"/>
    </xf>
  </cellStyleXfs>
  <cellXfs count="38">
    <xf numFmtId="0" fontId="0" fillId="0" borderId="0" xfId="0"/>
    <xf numFmtId="0" fontId="5" fillId="0" borderId="2" xfId="1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3" fillId="0" borderId="2" xfId="1" applyFont="1" applyBorder="1" applyAlignment="1" applyProtection="1">
      <alignment vertical="center" wrapText="1"/>
    </xf>
    <xf numFmtId="49" fontId="3" fillId="0" borderId="3" xfId="1" applyNumberFormat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vertical="center" wrapText="1"/>
    </xf>
    <xf numFmtId="164" fontId="4" fillId="0" borderId="2" xfId="1" applyNumberFormat="1" applyFont="1" applyBorder="1" applyAlignment="1" applyProtection="1">
      <alignment vertical="center"/>
    </xf>
    <xf numFmtId="0" fontId="4" fillId="0" borderId="2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 wrapText="1"/>
    </xf>
    <xf numFmtId="164" fontId="3" fillId="0" borderId="2" xfId="1" applyNumberFormat="1" applyFont="1" applyBorder="1" applyAlignment="1" applyProtection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49" fontId="4" fillId="0" borderId="2" xfId="1" applyNumberFormat="1" applyFont="1" applyBorder="1" applyAlignment="1" applyProtection="1">
      <alignment vertical="center"/>
    </xf>
    <xf numFmtId="49" fontId="0" fillId="0" borderId="0" xfId="0" applyNumberFormat="1" applyAlignment="1">
      <alignment vertical="center"/>
    </xf>
    <xf numFmtId="0" fontId="5" fillId="0" borderId="0" xfId="1" applyFont="1" applyBorder="1" applyAlignment="1" applyProtection="1">
      <alignment horizontal="left" vertical="center" wrapText="1"/>
    </xf>
    <xf numFmtId="49" fontId="5" fillId="0" borderId="0" xfId="1" applyNumberFormat="1" applyFont="1" applyBorder="1" applyAlignment="1" applyProtection="1">
      <alignment horizontal="left" vertical="center" wrapText="1"/>
    </xf>
    <xf numFmtId="0" fontId="6" fillId="0" borderId="2" xfId="1" applyFont="1" applyBorder="1" applyAlignment="1" applyProtection="1">
      <alignment horizontal="left" vertical="center"/>
    </xf>
    <xf numFmtId="164" fontId="6" fillId="0" borderId="2" xfId="1" applyNumberFormat="1" applyFont="1" applyBorder="1" applyAlignment="1" applyProtection="1">
      <alignment horizontal="left" vertical="center" wrapText="1"/>
    </xf>
    <xf numFmtId="49" fontId="5" fillId="0" borderId="3" xfId="1" applyNumberFormat="1" applyFont="1" applyBorder="1" applyAlignment="1" applyProtection="1">
      <alignment horizontal="left" vertical="center" wrapText="1"/>
    </xf>
    <xf numFmtId="0" fontId="0" fillId="0" borderId="3" xfId="0" applyBorder="1" applyAlignment="1">
      <alignment vertical="center"/>
    </xf>
    <xf numFmtId="166" fontId="6" fillId="0" borderId="2" xfId="1" applyNumberFormat="1" applyFont="1" applyBorder="1" applyAlignment="1" applyProtection="1">
      <alignment horizontal="left" vertical="center"/>
    </xf>
    <xf numFmtId="14" fontId="6" fillId="0" borderId="2" xfId="1" applyNumberFormat="1" applyFont="1" applyBorder="1" applyAlignment="1" applyProtection="1">
      <alignment horizontal="left" vertical="center"/>
    </xf>
    <xf numFmtId="14" fontId="6" fillId="0" borderId="2" xfId="1" applyNumberFormat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left" vertical="center" wrapText="1"/>
    </xf>
    <xf numFmtId="14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NumberFormat="1" applyFont="1" applyBorder="1" applyAlignment="1" applyProtection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166" fontId="9" fillId="0" borderId="2" xfId="0" applyNumberFormat="1" applyFont="1" applyBorder="1" applyAlignment="1">
      <alignment vertical="center"/>
    </xf>
    <xf numFmtId="14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vertical="center"/>
    </xf>
    <xf numFmtId="166" fontId="9" fillId="0" borderId="2" xfId="0" applyNumberFormat="1" applyFont="1" applyBorder="1" applyAlignment="1">
      <alignment vertical="center" wrapText="1"/>
    </xf>
    <xf numFmtId="14" fontId="9" fillId="0" borderId="2" xfId="0" applyNumberFormat="1" applyFont="1" applyBorder="1" applyAlignment="1">
      <alignment vertical="center" wrapText="1"/>
    </xf>
    <xf numFmtId="14" fontId="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4">
    <cellStyle name="Excel Built-in Normal" xfId="2" xr:uid="{00000000-0005-0000-0000-000000000000}"/>
    <cellStyle name="Normale" xfId="0" builtinId="0"/>
    <cellStyle name="Normale 2" xfId="3" xr:uid="{00000000-0005-0000-0000-000002000000}"/>
    <cellStyle name="TableStyleLight1" xfId="1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martcig.anticorruzione.it/AVCP-SmartCig/preparaDettaglioComunicazioneOS.action?codDettaglioCarnet=56049285" TargetMode="External"/><Relationship Id="rId1" Type="http://schemas.openxmlformats.org/officeDocument/2006/relationships/hyperlink" Target="https://smartcig.anticorruzione.it/AVCP-SmartCig/preparaDettaglioComunicazioneOS.action?codDettaglioCarnet=55689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K47"/>
  <sheetViews>
    <sheetView tabSelected="1" topLeftCell="C1" workbookViewId="0">
      <selection activeCell="M5" sqref="M5"/>
    </sheetView>
  </sheetViews>
  <sheetFormatPr defaultRowHeight="15" x14ac:dyDescent="0.25"/>
  <cols>
    <col min="1" max="1" width="12.140625" style="2" hidden="1" customWidth="1"/>
    <col min="2" max="2" width="12.5703125" style="2" hidden="1" customWidth="1"/>
    <col min="3" max="3" width="16" style="14" customWidth="1"/>
    <col min="4" max="4" width="50.5703125" style="2" customWidth="1"/>
    <col min="5" max="5" width="48" style="11" customWidth="1"/>
    <col min="6" max="6" width="37.85546875" style="11" customWidth="1"/>
    <col min="7" max="7" width="32.28515625" style="11" customWidth="1"/>
    <col min="8" max="8" width="14.28515625" style="12" customWidth="1"/>
    <col min="9" max="9" width="11" style="2" customWidth="1"/>
    <col min="10" max="10" width="12.140625" style="2" customWidth="1"/>
    <col min="11" max="11" width="12.85546875" style="12" customWidth="1"/>
    <col min="12" max="16384" width="9.140625" style="2"/>
  </cols>
  <sheetData>
    <row r="1" spans="1:11" x14ac:dyDescent="0.25">
      <c r="B1" s="37" t="s">
        <v>117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25.5" x14ac:dyDescent="0.25">
      <c r="A2" s="3" t="s">
        <v>0</v>
      </c>
      <c r="B2" s="4" t="s">
        <v>1</v>
      </c>
      <c r="C2" s="13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9" t="s">
        <v>10</v>
      </c>
    </row>
    <row r="3" spans="1:11" ht="38.25" x14ac:dyDescent="0.25">
      <c r="A3" s="1" t="s">
        <v>11</v>
      </c>
      <c r="B3" s="19" t="s">
        <v>12</v>
      </c>
      <c r="C3" s="17" t="s">
        <v>19</v>
      </c>
      <c r="D3" s="17" t="s">
        <v>13</v>
      </c>
      <c r="E3" s="24" t="s">
        <v>14</v>
      </c>
      <c r="F3" s="24" t="s">
        <v>127</v>
      </c>
      <c r="G3" s="24" t="s">
        <v>127</v>
      </c>
      <c r="H3" s="21">
        <v>1800</v>
      </c>
      <c r="I3" s="22">
        <v>44599</v>
      </c>
      <c r="J3" s="23">
        <v>44926</v>
      </c>
      <c r="K3" s="18">
        <f>725.1+348.72</f>
        <v>1073.8200000000002</v>
      </c>
    </row>
    <row r="4" spans="1:11" ht="38.25" x14ac:dyDescent="0.25">
      <c r="A4" s="1" t="s">
        <v>11</v>
      </c>
      <c r="B4" s="19" t="s">
        <v>12</v>
      </c>
      <c r="C4" s="17" t="s">
        <v>120</v>
      </c>
      <c r="D4" s="17" t="s">
        <v>13</v>
      </c>
      <c r="E4" s="24" t="s">
        <v>20</v>
      </c>
      <c r="F4" s="24" t="s">
        <v>127</v>
      </c>
      <c r="G4" s="24" t="s">
        <v>127</v>
      </c>
      <c r="H4" s="21">
        <v>1600</v>
      </c>
      <c r="I4" s="22">
        <v>44592</v>
      </c>
      <c r="J4" s="23">
        <v>44599</v>
      </c>
      <c r="K4" s="18">
        <v>1060</v>
      </c>
    </row>
    <row r="5" spans="1:11" ht="38.25" x14ac:dyDescent="0.25">
      <c r="A5" s="1" t="s">
        <v>11</v>
      </c>
      <c r="B5" s="19" t="s">
        <v>12</v>
      </c>
      <c r="C5" s="17" t="s">
        <v>119</v>
      </c>
      <c r="D5" s="17" t="s">
        <v>13</v>
      </c>
      <c r="E5" s="24" t="s">
        <v>118</v>
      </c>
      <c r="F5" s="24" t="s">
        <v>127</v>
      </c>
      <c r="G5" s="24" t="s">
        <v>127</v>
      </c>
      <c r="H5" s="21">
        <v>600</v>
      </c>
      <c r="I5" s="22">
        <v>44620</v>
      </c>
      <c r="J5" s="23">
        <v>44627</v>
      </c>
      <c r="K5" s="18">
        <v>600</v>
      </c>
    </row>
    <row r="6" spans="1:11" ht="25.5" x14ac:dyDescent="0.25">
      <c r="A6" s="15"/>
      <c r="B6" s="16"/>
      <c r="C6" s="17" t="s">
        <v>22</v>
      </c>
      <c r="D6" s="17" t="s">
        <v>13</v>
      </c>
      <c r="E6" s="24" t="s">
        <v>23</v>
      </c>
      <c r="F6" s="24" t="s">
        <v>128</v>
      </c>
      <c r="G6" s="24" t="s">
        <v>128</v>
      </c>
      <c r="H6" s="21">
        <v>32000</v>
      </c>
      <c r="I6" s="22">
        <v>44925</v>
      </c>
      <c r="J6" s="25">
        <v>45291</v>
      </c>
      <c r="K6" s="26">
        <v>0</v>
      </c>
    </row>
    <row r="7" spans="1:11" ht="38.25" x14ac:dyDescent="0.25">
      <c r="A7" s="15"/>
      <c r="B7" s="16"/>
      <c r="C7" s="17" t="s">
        <v>24</v>
      </c>
      <c r="D7" s="17" t="s">
        <v>13</v>
      </c>
      <c r="E7" s="24" t="s">
        <v>16</v>
      </c>
      <c r="F7" s="24" t="s">
        <v>129</v>
      </c>
      <c r="G7" s="24" t="s">
        <v>129</v>
      </c>
      <c r="H7" s="21">
        <v>10000</v>
      </c>
      <c r="I7" s="22">
        <v>44911</v>
      </c>
      <c r="J7" s="23">
        <v>44926</v>
      </c>
      <c r="K7" s="18">
        <v>3823.4</v>
      </c>
    </row>
    <row r="8" spans="1:11" ht="38.25" x14ac:dyDescent="0.25">
      <c r="A8" s="15"/>
      <c r="B8" s="16"/>
      <c r="C8" s="17" t="s">
        <v>25</v>
      </c>
      <c r="D8" s="17" t="s">
        <v>13</v>
      </c>
      <c r="E8" s="24" t="s">
        <v>26</v>
      </c>
      <c r="F8" s="24" t="s">
        <v>130</v>
      </c>
      <c r="G8" s="24" t="s">
        <v>130</v>
      </c>
      <c r="H8" s="21">
        <v>26000</v>
      </c>
      <c r="I8" s="22">
        <v>44908</v>
      </c>
      <c r="J8" s="23">
        <v>44909</v>
      </c>
      <c r="K8" s="18">
        <v>25953.78</v>
      </c>
    </row>
    <row r="9" spans="1:11" ht="38.25" x14ac:dyDescent="0.25">
      <c r="A9" s="15"/>
      <c r="B9" s="16"/>
      <c r="C9" s="17" t="s">
        <v>27</v>
      </c>
      <c r="D9" s="17" t="s">
        <v>13</v>
      </c>
      <c r="E9" s="24" t="s">
        <v>28</v>
      </c>
      <c r="F9" s="24" t="s">
        <v>131</v>
      </c>
      <c r="G9" s="24" t="s">
        <v>131</v>
      </c>
      <c r="H9" s="21">
        <v>500</v>
      </c>
      <c r="I9" s="22" t="s">
        <v>29</v>
      </c>
      <c r="J9" s="23">
        <v>44904</v>
      </c>
      <c r="K9" s="18">
        <v>500</v>
      </c>
    </row>
    <row r="10" spans="1:11" ht="38.25" x14ac:dyDescent="0.25">
      <c r="A10" s="15"/>
      <c r="B10" s="16"/>
      <c r="C10" s="17" t="s">
        <v>30</v>
      </c>
      <c r="D10" s="17" t="s">
        <v>13</v>
      </c>
      <c r="E10" s="24" t="s">
        <v>16</v>
      </c>
      <c r="F10" s="24" t="s">
        <v>132</v>
      </c>
      <c r="G10" s="24" t="s">
        <v>132</v>
      </c>
      <c r="H10" s="21">
        <v>15000</v>
      </c>
      <c r="I10" s="22" t="s">
        <v>29</v>
      </c>
      <c r="J10" s="23">
        <v>44926</v>
      </c>
      <c r="K10" s="18">
        <v>16017.33</v>
      </c>
    </row>
    <row r="11" spans="1:11" ht="25.5" x14ac:dyDescent="0.25">
      <c r="A11" s="15"/>
      <c r="B11" s="16"/>
      <c r="C11" s="17" t="s">
        <v>31</v>
      </c>
      <c r="D11" s="17" t="s">
        <v>13</v>
      </c>
      <c r="E11" s="24" t="s">
        <v>32</v>
      </c>
      <c r="F11" s="24" t="s">
        <v>133</v>
      </c>
      <c r="G11" s="24" t="s">
        <v>133</v>
      </c>
      <c r="H11" s="21">
        <v>2000</v>
      </c>
      <c r="I11" s="22">
        <v>44895</v>
      </c>
      <c r="J11" s="23">
        <v>44902</v>
      </c>
      <c r="K11" s="18">
        <v>1321</v>
      </c>
    </row>
    <row r="12" spans="1:11" ht="25.5" x14ac:dyDescent="0.25">
      <c r="A12" s="15"/>
      <c r="B12" s="16"/>
      <c r="C12" s="17" t="s">
        <v>33</v>
      </c>
      <c r="D12" s="17" t="s">
        <v>13</v>
      </c>
      <c r="E12" s="24" t="s">
        <v>34</v>
      </c>
      <c r="F12" s="24" t="s">
        <v>134</v>
      </c>
      <c r="G12" s="24" t="s">
        <v>134</v>
      </c>
      <c r="H12" s="21">
        <v>2500</v>
      </c>
      <c r="I12" s="22" t="s">
        <v>35</v>
      </c>
      <c r="J12" s="23">
        <v>44907</v>
      </c>
      <c r="K12" s="18">
        <v>2500</v>
      </c>
    </row>
    <row r="13" spans="1:11" ht="38.25" x14ac:dyDescent="0.25">
      <c r="A13" s="15"/>
      <c r="B13" s="16"/>
      <c r="C13" s="17" t="s">
        <v>36</v>
      </c>
      <c r="D13" s="17" t="s">
        <v>13</v>
      </c>
      <c r="E13" s="24" t="s">
        <v>17</v>
      </c>
      <c r="F13" s="24" t="s">
        <v>135</v>
      </c>
      <c r="G13" s="24" t="s">
        <v>135</v>
      </c>
      <c r="H13" s="21">
        <v>5000</v>
      </c>
      <c r="I13" s="22" t="s">
        <v>37</v>
      </c>
      <c r="J13" s="23">
        <v>44888</v>
      </c>
      <c r="K13" s="18">
        <v>4454.1000000000004</v>
      </c>
    </row>
    <row r="14" spans="1:11" ht="25.5" x14ac:dyDescent="0.25">
      <c r="A14" s="15"/>
      <c r="B14" s="16"/>
      <c r="C14" s="17" t="s">
        <v>38</v>
      </c>
      <c r="D14" s="17" t="s">
        <v>13</v>
      </c>
      <c r="E14" s="24" t="s">
        <v>39</v>
      </c>
      <c r="F14" s="24" t="s">
        <v>136</v>
      </c>
      <c r="G14" s="24" t="s">
        <v>136</v>
      </c>
      <c r="H14" s="21">
        <v>10000</v>
      </c>
      <c r="I14" s="22" t="s">
        <v>40</v>
      </c>
      <c r="J14" s="23">
        <v>44953</v>
      </c>
      <c r="K14" s="18">
        <v>9340</v>
      </c>
    </row>
    <row r="15" spans="1:11" ht="38.25" x14ac:dyDescent="0.25">
      <c r="A15" s="15"/>
      <c r="B15" s="16"/>
      <c r="C15" s="17" t="s">
        <v>21</v>
      </c>
      <c r="D15" s="17" t="s">
        <v>13</v>
      </c>
      <c r="E15" s="24" t="s">
        <v>16</v>
      </c>
      <c r="F15" s="24" t="s">
        <v>129</v>
      </c>
      <c r="G15" s="24" t="s">
        <v>129</v>
      </c>
      <c r="H15" s="21">
        <v>20000</v>
      </c>
      <c r="I15" s="22" t="s">
        <v>41</v>
      </c>
      <c r="J15" s="23">
        <v>44895</v>
      </c>
      <c r="K15" s="18">
        <v>16091.4</v>
      </c>
    </row>
    <row r="16" spans="1:11" ht="25.5" x14ac:dyDescent="0.25">
      <c r="A16" s="15"/>
      <c r="B16" s="16"/>
      <c r="C16" s="17" t="s">
        <v>42</v>
      </c>
      <c r="D16" s="17" t="s">
        <v>13</v>
      </c>
      <c r="E16" s="24" t="s">
        <v>43</v>
      </c>
      <c r="F16" s="24" t="s">
        <v>137</v>
      </c>
      <c r="G16" s="24" t="s">
        <v>137</v>
      </c>
      <c r="H16" s="21">
        <v>20000</v>
      </c>
      <c r="I16" s="22" t="s">
        <v>41</v>
      </c>
      <c r="J16" s="23">
        <v>44926</v>
      </c>
      <c r="K16" s="18">
        <v>9320</v>
      </c>
    </row>
    <row r="17" spans="1:11" ht="25.5" x14ac:dyDescent="0.25">
      <c r="A17" s="15"/>
      <c r="B17" s="16"/>
      <c r="C17" s="17" t="s">
        <v>44</v>
      </c>
      <c r="D17" s="17" t="s">
        <v>13</v>
      </c>
      <c r="E17" s="24" t="s">
        <v>45</v>
      </c>
      <c r="F17" s="24" t="s">
        <v>138</v>
      </c>
      <c r="G17" s="24" t="s">
        <v>138</v>
      </c>
      <c r="H17" s="21">
        <v>2500</v>
      </c>
      <c r="I17" s="22" t="s">
        <v>46</v>
      </c>
      <c r="J17" s="23">
        <v>45230</v>
      </c>
      <c r="K17" s="18">
        <v>800</v>
      </c>
    </row>
    <row r="18" spans="1:11" ht="38.25" x14ac:dyDescent="0.25">
      <c r="A18" s="15"/>
      <c r="B18" s="16"/>
      <c r="C18" s="17" t="s">
        <v>47</v>
      </c>
      <c r="D18" s="17" t="s">
        <v>13</v>
      </c>
      <c r="E18" s="17" t="s">
        <v>48</v>
      </c>
      <c r="F18" s="27" t="s">
        <v>139</v>
      </c>
      <c r="G18" s="27" t="s">
        <v>139</v>
      </c>
      <c r="H18" s="21">
        <v>2500</v>
      </c>
      <c r="I18" s="22" t="s">
        <v>49</v>
      </c>
      <c r="J18" s="23">
        <v>44803</v>
      </c>
      <c r="K18" s="18">
        <v>205</v>
      </c>
    </row>
    <row r="19" spans="1:11" ht="25.5" x14ac:dyDescent="0.25">
      <c r="A19" s="15"/>
      <c r="B19" s="16"/>
      <c r="C19" s="17" t="s">
        <v>50</v>
      </c>
      <c r="D19" s="17" t="s">
        <v>13</v>
      </c>
      <c r="E19" s="17" t="s">
        <v>51</v>
      </c>
      <c r="F19" s="24" t="s">
        <v>133</v>
      </c>
      <c r="G19" s="24" t="s">
        <v>133</v>
      </c>
      <c r="H19" s="21">
        <v>2500</v>
      </c>
      <c r="I19" s="22" t="s">
        <v>49</v>
      </c>
      <c r="J19" s="23">
        <v>44802</v>
      </c>
      <c r="K19" s="18">
        <v>2180</v>
      </c>
    </row>
    <row r="20" spans="1:11" ht="38.25" x14ac:dyDescent="0.25">
      <c r="A20" s="15"/>
      <c r="B20" s="16"/>
      <c r="C20" s="17" t="s">
        <v>52</v>
      </c>
      <c r="D20" s="17" t="s">
        <v>13</v>
      </c>
      <c r="E20" s="17" t="s">
        <v>18</v>
      </c>
      <c r="F20" s="24" t="s">
        <v>140</v>
      </c>
      <c r="G20" s="24" t="s">
        <v>140</v>
      </c>
      <c r="H20" s="21">
        <v>15000</v>
      </c>
      <c r="I20" s="22" t="s">
        <v>53</v>
      </c>
      <c r="J20" s="23">
        <v>44915</v>
      </c>
      <c r="K20" s="18">
        <v>8524</v>
      </c>
    </row>
    <row r="21" spans="1:11" ht="25.5" x14ac:dyDescent="0.25">
      <c r="A21" s="15"/>
      <c r="B21" s="16"/>
      <c r="C21" s="17" t="s">
        <v>54</v>
      </c>
      <c r="D21" s="17" t="s">
        <v>13</v>
      </c>
      <c r="E21" s="17" t="s">
        <v>55</v>
      </c>
      <c r="F21" s="24" t="s">
        <v>141</v>
      </c>
      <c r="G21" s="24" t="s">
        <v>141</v>
      </c>
      <c r="H21" s="21">
        <v>10000</v>
      </c>
      <c r="I21" s="22" t="s">
        <v>56</v>
      </c>
      <c r="J21" s="23">
        <v>44865</v>
      </c>
      <c r="K21" s="18">
        <v>13799.89</v>
      </c>
    </row>
    <row r="22" spans="1:11" ht="38.25" x14ac:dyDescent="0.25">
      <c r="A22" s="15"/>
      <c r="B22" s="16"/>
      <c r="C22" s="17" t="s">
        <v>57</v>
      </c>
      <c r="D22" s="17" t="s">
        <v>13</v>
      </c>
      <c r="E22" s="17" t="s">
        <v>58</v>
      </c>
      <c r="F22" s="24" t="s">
        <v>132</v>
      </c>
      <c r="G22" s="24" t="s">
        <v>132</v>
      </c>
      <c r="H22" s="21">
        <v>20000</v>
      </c>
      <c r="I22" s="22" t="s">
        <v>59</v>
      </c>
      <c r="J22" s="23">
        <v>44924</v>
      </c>
      <c r="K22" s="18">
        <v>12448.15</v>
      </c>
    </row>
    <row r="23" spans="1:11" ht="25.5" x14ac:dyDescent="0.25">
      <c r="A23" s="15"/>
      <c r="B23" s="16"/>
      <c r="C23" s="17" t="s">
        <v>60</v>
      </c>
      <c r="D23" s="17" t="s">
        <v>13</v>
      </c>
      <c r="E23" s="17" t="s">
        <v>34</v>
      </c>
      <c r="F23" s="24" t="s">
        <v>134</v>
      </c>
      <c r="G23" s="24" t="s">
        <v>134</v>
      </c>
      <c r="H23" s="21">
        <v>2500</v>
      </c>
      <c r="I23" s="22" t="s">
        <v>61</v>
      </c>
      <c r="J23" s="23">
        <v>44722</v>
      </c>
      <c r="K23" s="18">
        <v>2500</v>
      </c>
    </row>
    <row r="24" spans="1:11" ht="25.5" x14ac:dyDescent="0.25">
      <c r="A24" s="15"/>
      <c r="B24" s="16"/>
      <c r="C24" s="17" t="s">
        <v>62</v>
      </c>
      <c r="D24" s="17" t="s">
        <v>13</v>
      </c>
      <c r="E24" s="17" t="s">
        <v>63</v>
      </c>
      <c r="F24" s="24" t="s">
        <v>142</v>
      </c>
      <c r="G24" s="24" t="s">
        <v>142</v>
      </c>
      <c r="H24" s="21">
        <v>4000</v>
      </c>
      <c r="I24" s="22" t="s">
        <v>64</v>
      </c>
      <c r="J24" s="23">
        <v>44712</v>
      </c>
      <c r="K24" s="18">
        <v>3930</v>
      </c>
    </row>
    <row r="25" spans="1:11" ht="38.25" x14ac:dyDescent="0.25">
      <c r="A25" s="10"/>
      <c r="B25" s="20"/>
      <c r="C25" s="17" t="s">
        <v>66</v>
      </c>
      <c r="D25" s="17" t="s">
        <v>13</v>
      </c>
      <c r="E25" s="28" t="s">
        <v>67</v>
      </c>
      <c r="F25" s="27" t="s">
        <v>143</v>
      </c>
      <c r="G25" s="29" t="s">
        <v>143</v>
      </c>
      <c r="H25" s="30">
        <v>10000</v>
      </c>
      <c r="I25" s="27" t="s">
        <v>65</v>
      </c>
      <c r="J25" s="31">
        <v>44707</v>
      </c>
      <c r="K25" s="32">
        <v>1765</v>
      </c>
    </row>
    <row r="26" spans="1:11" ht="38.25" x14ac:dyDescent="0.25">
      <c r="A26" s="10"/>
      <c r="B26" s="20"/>
      <c r="C26" s="17" t="s">
        <v>68</v>
      </c>
      <c r="D26" s="17" t="s">
        <v>13</v>
      </c>
      <c r="E26" s="28" t="s">
        <v>69</v>
      </c>
      <c r="F26" s="27" t="s">
        <v>139</v>
      </c>
      <c r="G26" s="27" t="s">
        <v>139</v>
      </c>
      <c r="H26" s="30">
        <v>2500</v>
      </c>
      <c r="I26" s="27" t="s">
        <v>70</v>
      </c>
      <c r="J26" s="31">
        <v>44834</v>
      </c>
      <c r="K26" s="32">
        <f>2020+225</f>
        <v>2245</v>
      </c>
    </row>
    <row r="27" spans="1:11" ht="25.5" x14ac:dyDescent="0.25">
      <c r="A27" s="10"/>
      <c r="B27" s="20"/>
      <c r="C27" s="17" t="s">
        <v>71</v>
      </c>
      <c r="D27" s="17" t="s">
        <v>13</v>
      </c>
      <c r="E27" s="28" t="s">
        <v>72</v>
      </c>
      <c r="F27" s="27" t="s">
        <v>138</v>
      </c>
      <c r="G27" s="27" t="s">
        <v>138</v>
      </c>
      <c r="H27" s="30">
        <v>8000</v>
      </c>
      <c r="I27" s="27" t="s">
        <v>73</v>
      </c>
      <c r="J27" s="31">
        <v>45046</v>
      </c>
      <c r="K27" s="32">
        <v>3965</v>
      </c>
    </row>
    <row r="28" spans="1:11" ht="25.5" x14ac:dyDescent="0.25">
      <c r="A28" s="10"/>
      <c r="B28" s="20"/>
      <c r="C28" s="17" t="s">
        <v>74</v>
      </c>
      <c r="D28" s="17" t="s">
        <v>13</v>
      </c>
      <c r="E28" s="28" t="s">
        <v>75</v>
      </c>
      <c r="F28" s="27" t="s">
        <v>138</v>
      </c>
      <c r="G28" s="27" t="s">
        <v>138</v>
      </c>
      <c r="H28" s="30">
        <v>8000</v>
      </c>
      <c r="I28" s="27" t="s">
        <v>73</v>
      </c>
      <c r="J28" s="31">
        <v>45046</v>
      </c>
      <c r="K28" s="32">
        <v>3890.49</v>
      </c>
    </row>
    <row r="29" spans="1:11" ht="38.25" x14ac:dyDescent="0.25">
      <c r="A29" s="10"/>
      <c r="B29" s="20"/>
      <c r="C29" s="17" t="s">
        <v>76</v>
      </c>
      <c r="D29" s="17" t="s">
        <v>13</v>
      </c>
      <c r="E29" s="28" t="s">
        <v>77</v>
      </c>
      <c r="F29" s="27" t="s">
        <v>144</v>
      </c>
      <c r="G29" s="27" t="s">
        <v>144</v>
      </c>
      <c r="H29" s="30">
        <v>20000</v>
      </c>
      <c r="I29" s="27" t="s">
        <v>78</v>
      </c>
      <c r="J29" s="31">
        <v>44773</v>
      </c>
      <c r="K29" s="32">
        <v>16281.4</v>
      </c>
    </row>
    <row r="30" spans="1:11" ht="25.5" x14ac:dyDescent="0.25">
      <c r="A30" s="10"/>
      <c r="B30" s="20"/>
      <c r="C30" s="17" t="s">
        <v>79</v>
      </c>
      <c r="D30" s="17" t="s">
        <v>13</v>
      </c>
      <c r="E30" s="28" t="s">
        <v>80</v>
      </c>
      <c r="F30" s="24" t="s">
        <v>142</v>
      </c>
      <c r="G30" s="24" t="s">
        <v>142</v>
      </c>
      <c r="H30" s="30">
        <v>6000</v>
      </c>
      <c r="I30" s="27" t="s">
        <v>78</v>
      </c>
      <c r="J30" s="31">
        <v>44681</v>
      </c>
      <c r="K30" s="32">
        <f>5040+855</f>
        <v>5895</v>
      </c>
    </row>
    <row r="31" spans="1:11" ht="25.5" x14ac:dyDescent="0.25">
      <c r="A31" s="10"/>
      <c r="B31" s="20"/>
      <c r="C31" s="17" t="s">
        <v>81</v>
      </c>
      <c r="D31" s="17" t="s">
        <v>13</v>
      </c>
      <c r="E31" s="28" t="s">
        <v>82</v>
      </c>
      <c r="F31" s="27" t="s">
        <v>137</v>
      </c>
      <c r="G31" s="27" t="s">
        <v>137</v>
      </c>
      <c r="H31" s="30">
        <v>25000</v>
      </c>
      <c r="I31" s="27" t="s">
        <v>83</v>
      </c>
      <c r="J31" s="31">
        <v>44742</v>
      </c>
      <c r="K31" s="32">
        <v>16098</v>
      </c>
    </row>
    <row r="32" spans="1:11" ht="38.25" x14ac:dyDescent="0.25">
      <c r="A32" s="10"/>
      <c r="B32" s="20"/>
      <c r="C32" s="17" t="s">
        <v>84</v>
      </c>
      <c r="D32" s="17" t="s">
        <v>13</v>
      </c>
      <c r="E32" s="28" t="s">
        <v>18</v>
      </c>
      <c r="F32" s="27" t="s">
        <v>140</v>
      </c>
      <c r="G32" s="27" t="s">
        <v>140</v>
      </c>
      <c r="H32" s="30">
        <v>10000</v>
      </c>
      <c r="I32" s="27" t="s">
        <v>85</v>
      </c>
      <c r="J32" s="31">
        <v>44804</v>
      </c>
      <c r="K32" s="32">
        <v>9959</v>
      </c>
    </row>
    <row r="33" spans="1:11" ht="25.5" x14ac:dyDescent="0.25">
      <c r="A33" s="10"/>
      <c r="B33" s="20"/>
      <c r="C33" s="17" t="s">
        <v>86</v>
      </c>
      <c r="D33" s="17" t="s">
        <v>13</v>
      </c>
      <c r="E33" s="28" t="s">
        <v>87</v>
      </c>
      <c r="F33" s="27" t="s">
        <v>138</v>
      </c>
      <c r="G33" s="27" t="s">
        <v>138</v>
      </c>
      <c r="H33" s="30">
        <v>6000</v>
      </c>
      <c r="I33" s="27" t="s">
        <v>85</v>
      </c>
      <c r="J33" s="31">
        <v>45024</v>
      </c>
      <c r="K33" s="32">
        <v>5489.02</v>
      </c>
    </row>
    <row r="34" spans="1:11" ht="25.5" x14ac:dyDescent="0.25">
      <c r="C34" s="17" t="s">
        <v>88</v>
      </c>
      <c r="D34" s="17" t="s">
        <v>13</v>
      </c>
      <c r="E34" s="28" t="s">
        <v>89</v>
      </c>
      <c r="F34" s="27" t="s">
        <v>138</v>
      </c>
      <c r="G34" s="27" t="s">
        <v>138</v>
      </c>
      <c r="H34" s="30">
        <v>2500</v>
      </c>
      <c r="I34" s="27" t="s">
        <v>85</v>
      </c>
      <c r="J34" s="31">
        <v>45031</v>
      </c>
      <c r="K34" s="32">
        <v>2288</v>
      </c>
    </row>
    <row r="35" spans="1:11" ht="38.25" x14ac:dyDescent="0.25">
      <c r="C35" s="17" t="s">
        <v>90</v>
      </c>
      <c r="D35" s="17" t="s">
        <v>13</v>
      </c>
      <c r="E35" s="28" t="s">
        <v>16</v>
      </c>
      <c r="F35" s="27" t="s">
        <v>150</v>
      </c>
      <c r="G35" s="27" t="s">
        <v>150</v>
      </c>
      <c r="H35" s="30">
        <v>39000</v>
      </c>
      <c r="I35" s="27" t="s">
        <v>91</v>
      </c>
      <c r="J35" s="31">
        <v>44895</v>
      </c>
      <c r="K35" s="32">
        <v>62882.15</v>
      </c>
    </row>
    <row r="36" spans="1:11" ht="38.25" x14ac:dyDescent="0.25">
      <c r="C36" s="17" t="s">
        <v>92</v>
      </c>
      <c r="D36" s="17" t="s">
        <v>13</v>
      </c>
      <c r="E36" s="28" t="s">
        <v>93</v>
      </c>
      <c r="F36" s="27" t="s">
        <v>145</v>
      </c>
      <c r="G36" s="27" t="s">
        <v>145</v>
      </c>
      <c r="H36" s="30">
        <v>5000</v>
      </c>
      <c r="I36" s="27" t="s">
        <v>91</v>
      </c>
      <c r="J36" s="31">
        <v>44603</v>
      </c>
      <c r="K36" s="32">
        <v>4500</v>
      </c>
    </row>
    <row r="37" spans="1:11" ht="38.25" x14ac:dyDescent="0.25">
      <c r="C37" s="17" t="s">
        <v>94</v>
      </c>
      <c r="D37" s="17" t="s">
        <v>13</v>
      </c>
      <c r="E37" s="28" t="s">
        <v>95</v>
      </c>
      <c r="F37" s="27" t="s">
        <v>140</v>
      </c>
      <c r="G37" s="27" t="s">
        <v>140</v>
      </c>
      <c r="H37" s="30">
        <v>700</v>
      </c>
      <c r="I37" s="27" t="s">
        <v>96</v>
      </c>
      <c r="J37" s="31">
        <v>44592</v>
      </c>
      <c r="K37" s="32">
        <v>680</v>
      </c>
    </row>
    <row r="38" spans="1:11" ht="242.25" x14ac:dyDescent="0.25">
      <c r="C38" s="17" t="s">
        <v>107</v>
      </c>
      <c r="D38" s="17" t="s">
        <v>116</v>
      </c>
      <c r="E38" s="17" t="s">
        <v>15</v>
      </c>
      <c r="F38" s="24" t="s">
        <v>122</v>
      </c>
      <c r="G38" s="24" t="s">
        <v>124</v>
      </c>
      <c r="H38" s="33">
        <v>1840000</v>
      </c>
      <c r="I38" s="34">
        <v>44568</v>
      </c>
      <c r="J38" s="31">
        <v>44894</v>
      </c>
      <c r="K38" s="32">
        <f>212000+212000+212000+212000</f>
        <v>848000</v>
      </c>
    </row>
    <row r="39" spans="1:11" ht="242.25" x14ac:dyDescent="0.25">
      <c r="C39" s="17" t="s">
        <v>108</v>
      </c>
      <c r="D39" s="17" t="s">
        <v>116</v>
      </c>
      <c r="E39" s="17" t="s">
        <v>109</v>
      </c>
      <c r="F39" s="24" t="s">
        <v>122</v>
      </c>
      <c r="G39" s="24" t="s">
        <v>123</v>
      </c>
      <c r="H39" s="33">
        <v>720000</v>
      </c>
      <c r="I39" s="34">
        <v>44575</v>
      </c>
      <c r="J39" s="31">
        <v>44855</v>
      </c>
      <c r="K39" s="32">
        <f>169000+169000+169000+169000</f>
        <v>676000</v>
      </c>
    </row>
    <row r="40" spans="1:11" ht="242.25" x14ac:dyDescent="0.25">
      <c r="C40" s="17" t="s">
        <v>110</v>
      </c>
      <c r="D40" s="17" t="s">
        <v>116</v>
      </c>
      <c r="E40" s="17" t="s">
        <v>111</v>
      </c>
      <c r="F40" s="24" t="s">
        <v>122</v>
      </c>
      <c r="G40" s="24" t="s">
        <v>126</v>
      </c>
      <c r="H40" s="33">
        <v>2400000</v>
      </c>
      <c r="I40" s="34">
        <v>44685</v>
      </c>
      <c r="J40" s="35">
        <v>45291</v>
      </c>
      <c r="K40" s="36">
        <v>0</v>
      </c>
    </row>
    <row r="41" spans="1:11" ht="191.25" x14ac:dyDescent="0.25">
      <c r="C41" s="17" t="s">
        <v>112</v>
      </c>
      <c r="D41" s="17" t="s">
        <v>116</v>
      </c>
      <c r="E41" s="17" t="s">
        <v>113</v>
      </c>
      <c r="F41" s="24" t="s">
        <v>121</v>
      </c>
      <c r="G41" s="24" t="s">
        <v>125</v>
      </c>
      <c r="H41" s="33">
        <v>534000</v>
      </c>
      <c r="I41" s="34">
        <v>44755</v>
      </c>
      <c r="J41" s="31">
        <v>44862</v>
      </c>
      <c r="K41" s="32">
        <v>259000</v>
      </c>
    </row>
    <row r="42" spans="1:11" ht="242.25" x14ac:dyDescent="0.25">
      <c r="C42" s="17" t="s">
        <v>114</v>
      </c>
      <c r="D42" s="17" t="s">
        <v>116</v>
      </c>
      <c r="E42" s="17" t="s">
        <v>115</v>
      </c>
      <c r="F42" s="24" t="s">
        <v>122</v>
      </c>
      <c r="G42" s="24" t="s">
        <v>125</v>
      </c>
      <c r="H42" s="33">
        <v>460000</v>
      </c>
      <c r="I42" s="34">
        <v>44755</v>
      </c>
      <c r="J42" s="31">
        <v>44862</v>
      </c>
      <c r="K42" s="32">
        <f>228000</f>
        <v>228000</v>
      </c>
    </row>
    <row r="43" spans="1:11" ht="242.25" x14ac:dyDescent="0.25">
      <c r="C43" s="17" t="s">
        <v>97</v>
      </c>
      <c r="D43" s="17" t="s">
        <v>116</v>
      </c>
      <c r="E43" s="17" t="s">
        <v>98</v>
      </c>
      <c r="F43" s="24" t="s">
        <v>122</v>
      </c>
      <c r="G43" s="17" t="s">
        <v>149</v>
      </c>
      <c r="H43" s="33">
        <v>1500000</v>
      </c>
      <c r="I43" s="34">
        <v>44806</v>
      </c>
      <c r="J43" s="35">
        <v>45291</v>
      </c>
      <c r="K43" s="36">
        <v>0</v>
      </c>
    </row>
    <row r="44" spans="1:11" ht="242.25" x14ac:dyDescent="0.25">
      <c r="C44" s="17" t="s">
        <v>99</v>
      </c>
      <c r="D44" s="17" t="s">
        <v>116</v>
      </c>
      <c r="E44" s="17" t="s">
        <v>100</v>
      </c>
      <c r="F44" s="24" t="s">
        <v>122</v>
      </c>
      <c r="G44" s="24" t="s">
        <v>123</v>
      </c>
      <c r="H44" s="33">
        <v>1400000</v>
      </c>
      <c r="I44" s="34">
        <v>44830</v>
      </c>
      <c r="J44" s="35">
        <v>45291</v>
      </c>
      <c r="K44" s="36">
        <v>0</v>
      </c>
    </row>
    <row r="45" spans="1:11" ht="51" x14ac:dyDescent="0.25">
      <c r="C45" s="17" t="s">
        <v>101</v>
      </c>
      <c r="D45" s="17" t="s">
        <v>116</v>
      </c>
      <c r="E45" s="17" t="s">
        <v>102</v>
      </c>
      <c r="F45" s="24" t="s">
        <v>146</v>
      </c>
      <c r="G45" s="24" t="s">
        <v>146</v>
      </c>
      <c r="H45" s="33">
        <v>987691.6</v>
      </c>
      <c r="I45" s="34">
        <v>44861</v>
      </c>
      <c r="J45" s="31">
        <v>45046</v>
      </c>
      <c r="K45" s="32">
        <v>70845.8</v>
      </c>
    </row>
    <row r="46" spans="1:11" ht="38.25" x14ac:dyDescent="0.25">
      <c r="C46" s="17" t="s">
        <v>103</v>
      </c>
      <c r="D46" s="17" t="s">
        <v>13</v>
      </c>
      <c r="E46" s="17" t="s">
        <v>104</v>
      </c>
      <c r="F46" s="24" t="s">
        <v>147</v>
      </c>
      <c r="G46" s="24" t="s">
        <v>147</v>
      </c>
      <c r="H46" s="33">
        <v>430141.3</v>
      </c>
      <c r="I46" s="34">
        <v>44890</v>
      </c>
      <c r="J46" s="35">
        <v>45291</v>
      </c>
      <c r="K46" s="36">
        <v>0</v>
      </c>
    </row>
    <row r="47" spans="1:11" ht="38.25" x14ac:dyDescent="0.25">
      <c r="C47" s="17" t="s">
        <v>105</v>
      </c>
      <c r="D47" s="17" t="s">
        <v>13</v>
      </c>
      <c r="E47" s="17" t="s">
        <v>106</v>
      </c>
      <c r="F47" s="24" t="s">
        <v>148</v>
      </c>
      <c r="G47" s="24" t="s">
        <v>148</v>
      </c>
      <c r="H47" s="33">
        <v>120000</v>
      </c>
      <c r="I47" s="34">
        <v>44925</v>
      </c>
      <c r="J47" s="35">
        <v>45291</v>
      </c>
      <c r="K47" s="36">
        <v>0</v>
      </c>
    </row>
  </sheetData>
  <mergeCells count="1">
    <mergeCell ref="B1:K1"/>
  </mergeCells>
  <hyperlinks>
    <hyperlink ref="C4" r:id="rId1" display="https://smartcig.anticorruzione.it/AVCP-SmartCig/preparaDettaglioComunicazioneOS.action?codDettaglioCarnet=55689283" xr:uid="{4C73962A-A424-4BFD-B8FB-88CF773A3520}"/>
    <hyperlink ref="C5" r:id="rId2" display="https://smartcig.anticorruzione.it/AVCP-SmartCig/preparaDettaglioComunicazioneOS.action?codDettaglioCarnet=56049285" xr:uid="{F20DF056-41F0-4EAD-8525-72ED85D40FDE}"/>
  </hyperlinks>
  <pageMargins left="0.2" right="0.2" top="0.32" bottom="0.41" header="0.2" footer="0.2"/>
  <pageSetup paperSize="8" scale="7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Ing. Sbraccia</dc:creator>
  <cp:lastModifiedBy>Riccardo Ing. Sbraccia</cp:lastModifiedBy>
  <cp:lastPrinted>2021-02-05T08:43:50Z</cp:lastPrinted>
  <dcterms:created xsi:type="dcterms:W3CDTF">2019-02-06T12:26:30Z</dcterms:created>
  <dcterms:modified xsi:type="dcterms:W3CDTF">2023-03-20T09:16:47Z</dcterms:modified>
</cp:coreProperties>
</file>